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600" windowHeight="8580" activeTab="3"/>
  </bookViews>
  <sheets>
    <sheet name="Ср. балл" sheetId="1" r:id="rId1"/>
    <sheet name="ПР-18-1" sheetId="2" r:id="rId2"/>
    <sheet name="ПР-17-1" sheetId="3" r:id="rId3"/>
    <sheet name="ПР-17-3" sheetId="4" r:id="rId4"/>
    <sheet name="ПР-16-1" sheetId="5" r:id="rId5"/>
  </sheets>
  <definedNames/>
  <calcPr fullCalcOnLoad="1"/>
</workbook>
</file>

<file path=xl/sharedStrings.xml><?xml version="1.0" encoding="utf-8"?>
<sst xmlns="http://schemas.openxmlformats.org/spreadsheetml/2006/main" count="101" uniqueCount="39">
  <si>
    <t>ПІБ</t>
  </si>
  <si>
    <t>Доп.  Бали</t>
  </si>
  <si>
    <t>Бали рейтингу</t>
  </si>
  <si>
    <t>Оцінка</t>
  </si>
  <si>
    <t>Середній прохідний бал по факультету для груп, де навчається 1 студент за кошти держзамовлення</t>
  </si>
  <si>
    <t>ПР-17-1</t>
  </si>
  <si>
    <t>Горбенко Марко Вадимович</t>
  </si>
  <si>
    <t>Нечепуренко Богдан Юрійович</t>
  </si>
  <si>
    <t>Новосилецький Вадим Олександрович</t>
  </si>
  <si>
    <t>ПР-17-3</t>
  </si>
  <si>
    <t>Крусь Анастасія Станіславівна</t>
  </si>
  <si>
    <t>Тельвак Анастасія Василівна</t>
  </si>
  <si>
    <t>ПР-16-1</t>
  </si>
  <si>
    <t>Беркун Кароліна Віталіївна</t>
  </si>
  <si>
    <t>ПР-18-1</t>
  </si>
  <si>
    <t>Теорія держави і права</t>
  </si>
  <si>
    <t>Гіоргадзе Ілія Гійович</t>
  </si>
  <si>
    <t>Гушко Дмитро Сергійович</t>
  </si>
  <si>
    <t>Неоднича Анна Віталіївна</t>
  </si>
  <si>
    <t>Цвинда Ірина Володимирівна</t>
  </si>
  <si>
    <t>Баласанян Богдан Миколайович</t>
  </si>
  <si>
    <t>Мірошніченко Богдан Ігорович</t>
  </si>
  <si>
    <t>Сімейне право</t>
  </si>
  <si>
    <t>Кредити</t>
  </si>
  <si>
    <t>Всього</t>
  </si>
  <si>
    <t>Теорія держави і права (курсова робота)</t>
  </si>
  <si>
    <t>Історія української державності</t>
  </si>
  <si>
    <t>Бізнес-інформатика</t>
  </si>
  <si>
    <t>Політологія (диф. залік)</t>
  </si>
  <si>
    <t>Іноземна мова (диф. залік)</t>
  </si>
  <si>
    <t>Драгушан Віталій Іванович</t>
  </si>
  <si>
    <t>Іноземна мова</t>
  </si>
  <si>
    <t>Інформатика</t>
  </si>
  <si>
    <t>Адміністративне право</t>
  </si>
  <si>
    <t>Конституційне право зарубіжних країн</t>
  </si>
  <si>
    <t>Кримінальне право України. Особлива частина</t>
  </si>
  <si>
    <t>Екологічне право</t>
  </si>
  <si>
    <t>Міжнародне право</t>
  </si>
  <si>
    <t>Цивільне процесуальне право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</si>
</sst>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</numFmts>
  <fonts count="40">
    <font>
      <sz val="10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justify"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76" fontId="0" fillId="0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 horizontal="left" vertical="distributed" wrapText="1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justify" vertical="top" wrapText="1"/>
    </xf>
    <xf numFmtId="176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distributed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distributed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distributed"/>
    </xf>
    <xf numFmtId="176" fontId="0" fillId="34" borderId="10" xfId="0" applyNumberFormat="1" applyFont="1" applyFill="1" applyBorder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 vertical="center"/>
    </xf>
    <xf numFmtId="177" fontId="0" fillId="33" borderId="10" xfId="0" applyNumberFormat="1" applyFont="1" applyFill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77" fontId="3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"/>
  <sheetViews>
    <sheetView zoomScalePageLayoutView="0" workbookViewId="0" topLeftCell="A1">
      <selection activeCell="B4" sqref="B4"/>
    </sheetView>
  </sheetViews>
  <sheetFormatPr defaultColWidth="9.33203125" defaultRowHeight="12.75"/>
  <cols>
    <col min="1" max="1" width="12" style="0" customWidth="1"/>
    <col min="2" max="2" width="22.83203125" style="0" customWidth="1"/>
  </cols>
  <sheetData>
    <row r="2" ht="69" customHeight="1">
      <c r="B2" s="4" t="s">
        <v>4</v>
      </c>
    </row>
    <row r="3" ht="12.75">
      <c r="B3" s="5"/>
    </row>
    <row r="4" spans="1:2" ht="12.75">
      <c r="A4" s="2"/>
      <c r="B4" s="42">
        <f>AVERAGE('ПР-18-1'!O7,'ПР-18-1'!O8,'ПР-18-1'!O9,'ПР-18-1'!O10,'ПР-18-1'!O11,'ПР-17-3'!O5,'ПР-17-3'!O6,'ПР-17-3'!O7,'ПР-16-1'!O5,'ПР-16-1'!O6,'ПР-16-1'!O7)</f>
        <v>80.29725296442687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2"/>
  <sheetViews>
    <sheetView zoomScalePageLayoutView="0" workbookViewId="0" topLeftCell="A1">
      <selection activeCell="H17" sqref="H17"/>
    </sheetView>
  </sheetViews>
  <sheetFormatPr defaultColWidth="9.33203125" defaultRowHeight="12.75"/>
  <cols>
    <col min="1" max="1" width="24.83203125" style="0" customWidth="1"/>
    <col min="2" max="2" width="7.33203125" style="0" customWidth="1"/>
    <col min="3" max="3" width="12" style="0" customWidth="1"/>
    <col min="4" max="4" width="6.83203125" style="0" customWidth="1"/>
    <col min="5" max="5" width="7.33203125" style="0" customWidth="1"/>
    <col min="6" max="6" width="7" style="0" customWidth="1"/>
    <col min="7" max="7" width="7.16015625" style="0" customWidth="1"/>
    <col min="8" max="8" width="6.66015625" style="0" customWidth="1"/>
    <col min="9" max="9" width="7.16015625" style="0" customWidth="1"/>
    <col min="10" max="10" width="7.5" style="0" customWidth="1"/>
    <col min="11" max="11" width="9" style="0" customWidth="1"/>
    <col min="12" max="12" width="7.33203125" style="0" customWidth="1"/>
    <col min="13" max="13" width="7.83203125" style="0" customWidth="1"/>
    <col min="14" max="14" width="6.5" style="0" customWidth="1"/>
  </cols>
  <sheetData>
    <row r="2" spans="1:15" ht="18.75">
      <c r="A2" s="50" t="s">
        <v>14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4" spans="1:16" s="2" customFormat="1" ht="6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 s="4"/>
    </row>
    <row r="5" spans="1:16" ht="60.75" customHeight="1">
      <c r="A5" s="51" t="s">
        <v>0</v>
      </c>
      <c r="B5" s="52" t="s">
        <v>15</v>
      </c>
      <c r="C5" s="52"/>
      <c r="D5" s="53" t="s">
        <v>26</v>
      </c>
      <c r="E5" s="52"/>
      <c r="F5" s="53" t="s">
        <v>27</v>
      </c>
      <c r="G5" s="52"/>
      <c r="H5" s="53" t="s">
        <v>28</v>
      </c>
      <c r="I5" s="52"/>
      <c r="J5" s="53" t="s">
        <v>29</v>
      </c>
      <c r="K5" s="52"/>
      <c r="L5" s="53" t="s">
        <v>25</v>
      </c>
      <c r="M5" s="52"/>
      <c r="N5" s="52" t="s">
        <v>1</v>
      </c>
      <c r="O5" s="52" t="s">
        <v>2</v>
      </c>
      <c r="P5" s="5"/>
    </row>
    <row r="6" spans="1:16" ht="15.75" customHeight="1">
      <c r="A6" s="51"/>
      <c r="B6" s="29" t="s">
        <v>3</v>
      </c>
      <c r="C6" s="29" t="s">
        <v>23</v>
      </c>
      <c r="D6" s="29" t="s">
        <v>3</v>
      </c>
      <c r="E6" s="29" t="s">
        <v>23</v>
      </c>
      <c r="F6" s="29" t="s">
        <v>3</v>
      </c>
      <c r="G6" s="29" t="s">
        <v>23</v>
      </c>
      <c r="H6" s="29" t="s">
        <v>3</v>
      </c>
      <c r="I6" s="29" t="s">
        <v>23</v>
      </c>
      <c r="J6" s="29" t="s">
        <v>3</v>
      </c>
      <c r="K6" s="29" t="s">
        <v>23</v>
      </c>
      <c r="L6" s="29" t="s">
        <v>3</v>
      </c>
      <c r="M6" s="29" t="s">
        <v>23</v>
      </c>
      <c r="N6" s="52"/>
      <c r="O6" s="52"/>
      <c r="P6" s="5"/>
    </row>
    <row r="7" spans="1:16" ht="23.25" customHeight="1">
      <c r="A7" s="49" t="s">
        <v>16</v>
      </c>
      <c r="B7" s="34">
        <v>100</v>
      </c>
      <c r="C7" s="34">
        <v>4</v>
      </c>
      <c r="D7" s="34">
        <v>98</v>
      </c>
      <c r="E7" s="34">
        <v>5</v>
      </c>
      <c r="F7" s="34">
        <v>96</v>
      </c>
      <c r="G7" s="34">
        <v>5</v>
      </c>
      <c r="H7" s="34">
        <v>98</v>
      </c>
      <c r="I7" s="34">
        <v>5</v>
      </c>
      <c r="J7" s="35">
        <v>90</v>
      </c>
      <c r="K7" s="35">
        <v>3</v>
      </c>
      <c r="L7" s="35">
        <v>96</v>
      </c>
      <c r="M7" s="35">
        <v>1</v>
      </c>
      <c r="N7" s="36">
        <v>7</v>
      </c>
      <c r="O7" s="34">
        <f>90*(B7*C7+D7*E7+F7*G7+H7*I7+L7*M7+J7*K7)/((C7+E7+G7+I7+M7+K7)*100)+N7</f>
        <v>94.10434782608695</v>
      </c>
      <c r="P7" s="5"/>
    </row>
    <row r="8" spans="1:16" ht="26.25" customHeight="1">
      <c r="A8" s="49" t="s">
        <v>17</v>
      </c>
      <c r="B8" s="34">
        <v>100</v>
      </c>
      <c r="C8" s="34">
        <v>4</v>
      </c>
      <c r="D8" s="34">
        <v>99</v>
      </c>
      <c r="E8" s="34">
        <v>5</v>
      </c>
      <c r="F8" s="34">
        <v>97</v>
      </c>
      <c r="G8" s="34">
        <v>5</v>
      </c>
      <c r="H8" s="34">
        <v>100</v>
      </c>
      <c r="I8" s="34">
        <v>5</v>
      </c>
      <c r="J8" s="35">
        <v>100</v>
      </c>
      <c r="K8" s="35">
        <v>3</v>
      </c>
      <c r="L8" s="35">
        <v>96</v>
      </c>
      <c r="M8" s="35">
        <v>1</v>
      </c>
      <c r="N8" s="36">
        <v>4</v>
      </c>
      <c r="O8" s="34">
        <f>90*(B8*C8+D8*E8+F8*G8+H8*I8+L8*M8+J8*K8)/((C8+E8+G8+I8+M8+K8)*100)+N8</f>
        <v>93.06086956521739</v>
      </c>
      <c r="P8" s="5"/>
    </row>
    <row r="9" spans="1:16" ht="26.25" customHeight="1">
      <c r="A9" s="48" t="s">
        <v>30</v>
      </c>
      <c r="B9" s="17">
        <v>65</v>
      </c>
      <c r="C9" s="17">
        <v>4</v>
      </c>
      <c r="D9" s="17">
        <v>61</v>
      </c>
      <c r="E9" s="17">
        <v>5</v>
      </c>
      <c r="F9" s="17">
        <v>60</v>
      </c>
      <c r="G9" s="17">
        <v>5</v>
      </c>
      <c r="H9" s="17">
        <v>67</v>
      </c>
      <c r="I9" s="17">
        <v>5</v>
      </c>
      <c r="J9" s="45">
        <v>60</v>
      </c>
      <c r="K9" s="45">
        <v>3</v>
      </c>
      <c r="L9" s="45">
        <v>70</v>
      </c>
      <c r="M9" s="45">
        <v>1</v>
      </c>
      <c r="N9" s="46"/>
      <c r="O9" s="17">
        <f>90*(B9*C9+D9*E9+F9*G9+H9*I9+L9*M9+J9*K9)/((C9+E9+G9+I9+M9+K9)*100)+N9</f>
        <v>56.73913043478261</v>
      </c>
      <c r="P9" s="5"/>
    </row>
    <row r="10" spans="1:16" ht="21" customHeight="1">
      <c r="A10" s="49" t="s">
        <v>18</v>
      </c>
      <c r="B10" s="34">
        <v>100</v>
      </c>
      <c r="C10" s="34">
        <v>4</v>
      </c>
      <c r="D10" s="34">
        <v>99</v>
      </c>
      <c r="E10" s="34">
        <v>5</v>
      </c>
      <c r="F10" s="34">
        <v>98</v>
      </c>
      <c r="G10" s="34">
        <v>5</v>
      </c>
      <c r="H10" s="34">
        <v>98</v>
      </c>
      <c r="I10" s="34">
        <v>5</v>
      </c>
      <c r="J10" s="35">
        <v>92</v>
      </c>
      <c r="K10" s="35">
        <v>3</v>
      </c>
      <c r="L10" s="35">
        <v>96</v>
      </c>
      <c r="M10" s="35">
        <v>1</v>
      </c>
      <c r="N10" s="36">
        <v>7</v>
      </c>
      <c r="O10" s="34">
        <f>90*(B10*C10+D10*E10+F10*G10+H10*I10+L10*M10+J10*K10)/((C10+E10+G10+I10+M10+K10)*100)+N10</f>
        <v>94.92608695652174</v>
      </c>
      <c r="P10" s="5"/>
    </row>
    <row r="11" spans="1:16" ht="24" customHeight="1">
      <c r="A11" s="47" t="s">
        <v>19</v>
      </c>
      <c r="B11" s="29">
        <v>83</v>
      </c>
      <c r="C11" s="29">
        <v>4</v>
      </c>
      <c r="D11" s="29">
        <v>61</v>
      </c>
      <c r="E11" s="29">
        <v>5</v>
      </c>
      <c r="F11" s="29">
        <v>81</v>
      </c>
      <c r="G11" s="29">
        <v>5</v>
      </c>
      <c r="H11" s="29">
        <v>90</v>
      </c>
      <c r="I11" s="29">
        <v>5</v>
      </c>
      <c r="J11" s="16">
        <v>74</v>
      </c>
      <c r="K11" s="16">
        <v>3</v>
      </c>
      <c r="L11" s="16">
        <v>75</v>
      </c>
      <c r="M11" s="16">
        <v>1</v>
      </c>
      <c r="N11" s="30"/>
      <c r="O11" s="17">
        <f>90*(B11*C11+D11*E11+F11*G11+H11*I11+L11*M11+J11*K11)/((C11+E11+G11+I11+M11+K11)*100)+N11</f>
        <v>70.00434782608696</v>
      </c>
      <c r="P11" s="5"/>
    </row>
    <row r="12" spans="1:16" ht="15.75" customHeight="1">
      <c r="A12" s="32"/>
      <c r="B12" s="29"/>
      <c r="C12" s="29"/>
      <c r="D12" s="29"/>
      <c r="E12" s="29"/>
      <c r="F12" s="29"/>
      <c r="G12" s="29"/>
      <c r="H12" s="29"/>
      <c r="I12" s="29"/>
      <c r="J12" s="16"/>
      <c r="K12" s="16"/>
      <c r="L12" s="16"/>
      <c r="M12" s="16"/>
      <c r="N12" s="30"/>
      <c r="O12" s="17"/>
      <c r="P12" s="5"/>
    </row>
    <row r="13" spans="1:16" ht="15.75" customHeight="1">
      <c r="A13" s="32"/>
      <c r="B13" s="29"/>
      <c r="C13" s="29"/>
      <c r="D13" s="29"/>
      <c r="E13" s="29"/>
      <c r="F13" s="29"/>
      <c r="G13" s="29"/>
      <c r="H13" s="29"/>
      <c r="I13" s="29"/>
      <c r="J13" s="16"/>
      <c r="K13" s="16"/>
      <c r="L13" s="16"/>
      <c r="M13" s="16"/>
      <c r="N13" s="30"/>
      <c r="O13" s="17"/>
      <c r="P13" s="5"/>
    </row>
    <row r="14" spans="1:16" s="14" customFormat="1" ht="12.75">
      <c r="A14" s="31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/>
      <c r="O14" s="17"/>
      <c r="P14" s="13"/>
    </row>
    <row r="15" spans="1:16" ht="12.75">
      <c r="A15" s="16" t="s">
        <v>24</v>
      </c>
      <c r="B15" s="16">
        <v>7</v>
      </c>
      <c r="C15" s="16">
        <f>B15*0.43</f>
        <v>3.01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5"/>
    </row>
    <row r="16" spans="1:16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</sheetData>
  <sheetProtection/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zoomScalePageLayoutView="0" workbookViewId="0" topLeftCell="A1">
      <selection activeCell="B7" sqref="B7:O8"/>
    </sheetView>
  </sheetViews>
  <sheetFormatPr defaultColWidth="9.33203125" defaultRowHeight="12.75"/>
  <cols>
    <col min="1" max="1" width="17.16015625" style="0" customWidth="1"/>
    <col min="2" max="2" width="8.83203125" style="0" customWidth="1"/>
    <col min="3" max="3" width="9.66015625" style="0" customWidth="1"/>
    <col min="4" max="4" width="8" style="0" customWidth="1"/>
    <col min="5" max="5" width="9.5" style="0" customWidth="1"/>
    <col min="6" max="6" width="8.16015625" style="0" customWidth="1"/>
    <col min="7" max="7" width="8.66015625" style="0" customWidth="1"/>
    <col min="8" max="8" width="8" style="0" customWidth="1"/>
    <col min="9" max="9" width="8.5" style="0" customWidth="1"/>
    <col min="10" max="10" width="8.16015625" style="0" customWidth="1"/>
    <col min="11" max="11" width="9.16015625" style="0" customWidth="1"/>
    <col min="12" max="12" width="10.83203125" style="0" customWidth="1"/>
    <col min="13" max="13" width="7.83203125" style="0" customWidth="1"/>
    <col min="14" max="14" width="6.5" style="0" customWidth="1"/>
  </cols>
  <sheetData>
    <row r="2" spans="1:15" ht="18.75">
      <c r="A2" s="50" t="s">
        <v>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4" spans="1:16" s="2" customFormat="1" ht="6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 s="4"/>
    </row>
    <row r="5" spans="1:16" ht="52.5" customHeight="1">
      <c r="A5" s="51" t="s">
        <v>0</v>
      </c>
      <c r="B5" s="53" t="s">
        <v>31</v>
      </c>
      <c r="C5" s="52"/>
      <c r="D5" s="53" t="s">
        <v>32</v>
      </c>
      <c r="E5" s="52"/>
      <c r="F5" s="53" t="s">
        <v>33</v>
      </c>
      <c r="G5" s="52"/>
      <c r="H5" s="53" t="s">
        <v>34</v>
      </c>
      <c r="I5" s="52"/>
      <c r="J5" s="53" t="s">
        <v>35</v>
      </c>
      <c r="K5" s="52"/>
      <c r="L5" s="54"/>
      <c r="M5" s="52"/>
      <c r="N5" s="52" t="s">
        <v>1</v>
      </c>
      <c r="O5" s="52" t="s">
        <v>2</v>
      </c>
      <c r="P5" s="5"/>
    </row>
    <row r="6" spans="1:16" ht="15.75" customHeight="1">
      <c r="A6" s="51"/>
      <c r="B6" s="29" t="s">
        <v>3</v>
      </c>
      <c r="C6" s="29" t="s">
        <v>23</v>
      </c>
      <c r="D6" s="29" t="s">
        <v>3</v>
      </c>
      <c r="E6" s="29" t="s">
        <v>23</v>
      </c>
      <c r="F6" s="29" t="s">
        <v>3</v>
      </c>
      <c r="G6" s="29" t="s">
        <v>23</v>
      </c>
      <c r="H6" s="29" t="s">
        <v>3</v>
      </c>
      <c r="I6" s="29" t="s">
        <v>23</v>
      </c>
      <c r="J6" s="29" t="s">
        <v>3</v>
      </c>
      <c r="K6" s="29" t="s">
        <v>23</v>
      </c>
      <c r="L6" s="29" t="s">
        <v>3</v>
      </c>
      <c r="M6" s="29" t="s">
        <v>23</v>
      </c>
      <c r="N6" s="52"/>
      <c r="O6" s="52"/>
      <c r="P6" s="5"/>
    </row>
    <row r="7" spans="1:16" ht="24.75" customHeight="1">
      <c r="A7" s="46" t="s">
        <v>20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46"/>
      <c r="O7" s="43"/>
      <c r="P7" s="5"/>
    </row>
    <row r="8" spans="1:16" s="14" customFormat="1" ht="25.5">
      <c r="A8" s="33" t="s">
        <v>21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43"/>
      <c r="P8" s="13"/>
    </row>
    <row r="9" spans="1:16" ht="12.75">
      <c r="A9" s="16" t="s">
        <v>24</v>
      </c>
      <c r="B9" s="16">
        <v>3</v>
      </c>
      <c r="C9" s="16">
        <f>B9*0.43</f>
        <v>1.29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5"/>
    </row>
    <row r="10" spans="1:16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</sheetData>
  <sheetProtection/>
  <mergeCells count="10">
    <mergeCell ref="A2:O2"/>
    <mergeCell ref="A5:A6"/>
    <mergeCell ref="B5:C5"/>
    <mergeCell ref="D5:E5"/>
    <mergeCell ref="F5:G5"/>
    <mergeCell ref="O5:O6"/>
    <mergeCell ref="H5:I5"/>
    <mergeCell ref="J5:K5"/>
    <mergeCell ref="L5:M5"/>
    <mergeCell ref="N5:N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9"/>
  <sheetViews>
    <sheetView tabSelected="1" zoomScalePageLayoutView="0" workbookViewId="0" topLeftCell="A1">
      <selection activeCell="O6" sqref="O6"/>
    </sheetView>
  </sheetViews>
  <sheetFormatPr defaultColWidth="9.33203125" defaultRowHeight="12.75"/>
  <cols>
    <col min="1" max="1" width="19.16015625" style="0" customWidth="1"/>
    <col min="2" max="2" width="7.5" style="0" customWidth="1"/>
    <col min="3" max="4" width="7.66015625" style="0" customWidth="1"/>
    <col min="5" max="5" width="8.66015625" style="0" customWidth="1"/>
    <col min="6" max="6" width="8" style="0" customWidth="1"/>
    <col min="7" max="7" width="8.33203125" style="0" customWidth="1"/>
    <col min="8" max="8" width="7.66015625" style="0" customWidth="1"/>
    <col min="9" max="9" width="8.16015625" style="0" customWidth="1"/>
    <col min="10" max="10" width="7.5" style="0" customWidth="1"/>
    <col min="11" max="11" width="8.5" style="0" customWidth="1"/>
    <col min="12" max="12" width="7.16015625" style="0" customWidth="1"/>
    <col min="13" max="13" width="7.66015625" style="0" customWidth="1"/>
    <col min="14" max="14" width="7.33203125" style="0" customWidth="1"/>
  </cols>
  <sheetData>
    <row r="2" spans="1:15" ht="18.75">
      <c r="A2" s="55" t="s">
        <v>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6" ht="64.5" customHeight="1">
      <c r="A3" s="51" t="s">
        <v>0</v>
      </c>
      <c r="B3" s="53" t="s">
        <v>31</v>
      </c>
      <c r="C3" s="52"/>
      <c r="D3" s="53" t="s">
        <v>33</v>
      </c>
      <c r="E3" s="52"/>
      <c r="F3" s="53" t="s">
        <v>34</v>
      </c>
      <c r="G3" s="52"/>
      <c r="H3" s="53" t="s">
        <v>35</v>
      </c>
      <c r="I3" s="52"/>
      <c r="J3" s="52"/>
      <c r="K3" s="52"/>
      <c r="L3" s="53"/>
      <c r="M3" s="52"/>
      <c r="N3" s="52" t="s">
        <v>1</v>
      </c>
      <c r="O3" s="56" t="s">
        <v>2</v>
      </c>
      <c r="P3" s="5"/>
    </row>
    <row r="4" spans="1:16" ht="12.75">
      <c r="A4" s="51"/>
      <c r="B4" s="16" t="s">
        <v>3</v>
      </c>
      <c r="C4" s="29" t="s">
        <v>23</v>
      </c>
      <c r="D4" s="16" t="s">
        <v>3</v>
      </c>
      <c r="E4" s="29" t="s">
        <v>23</v>
      </c>
      <c r="F4" s="16" t="s">
        <v>3</v>
      </c>
      <c r="G4" s="29" t="s">
        <v>23</v>
      </c>
      <c r="H4" s="16" t="s">
        <v>3</v>
      </c>
      <c r="I4" s="29" t="s">
        <v>23</v>
      </c>
      <c r="J4" s="16" t="s">
        <v>3</v>
      </c>
      <c r="K4" s="29" t="s">
        <v>23</v>
      </c>
      <c r="L4" s="16" t="s">
        <v>3</v>
      </c>
      <c r="M4" s="29" t="s">
        <v>23</v>
      </c>
      <c r="N4" s="52"/>
      <c r="O4" s="56"/>
      <c r="P4" s="5"/>
    </row>
    <row r="5" spans="1:16" s="14" customFormat="1" ht="25.5">
      <c r="A5" s="21" t="s">
        <v>6</v>
      </c>
      <c r="B5" s="22">
        <v>61</v>
      </c>
      <c r="C5" s="23">
        <v>2</v>
      </c>
      <c r="D5" s="23">
        <v>72</v>
      </c>
      <c r="E5" s="23">
        <v>6</v>
      </c>
      <c r="F5" s="23">
        <v>72</v>
      </c>
      <c r="G5" s="23">
        <v>3</v>
      </c>
      <c r="H5" s="23">
        <v>68</v>
      </c>
      <c r="I5" s="23">
        <v>4</v>
      </c>
      <c r="J5" s="23"/>
      <c r="K5" s="23"/>
      <c r="L5" s="23"/>
      <c r="M5" s="23"/>
      <c r="N5" s="23"/>
      <c r="O5" s="44">
        <f>90*(B5*C5+D5*E5+F5*G5+H5*I5+J5*K5+L5*M5)/((C5+E5+G5+I5+K5+M5)*100)+N5</f>
        <v>62.52</v>
      </c>
      <c r="P5" s="13"/>
    </row>
    <row r="6" spans="1:16" s="14" customFormat="1" ht="25.5">
      <c r="A6" s="37" t="s">
        <v>7</v>
      </c>
      <c r="B6" s="38">
        <v>95</v>
      </c>
      <c r="C6" s="39">
        <v>2</v>
      </c>
      <c r="D6" s="39">
        <v>100</v>
      </c>
      <c r="E6" s="39">
        <v>6</v>
      </c>
      <c r="F6" s="39">
        <v>93</v>
      </c>
      <c r="G6" s="39">
        <v>3</v>
      </c>
      <c r="H6" s="39">
        <v>94</v>
      </c>
      <c r="I6" s="39">
        <v>4</v>
      </c>
      <c r="J6" s="39"/>
      <c r="K6" s="39"/>
      <c r="L6" s="39"/>
      <c r="M6" s="39"/>
      <c r="N6" s="39">
        <v>6</v>
      </c>
      <c r="O6" s="57">
        <f>90*(B6*C6+D6*E6+F6*G6+H6*I6+J6*K6+L6*M6)/((C6+E6+G6+I6+K6+M6)*100)+N6</f>
        <v>92.7</v>
      </c>
      <c r="P6" s="13"/>
    </row>
    <row r="7" spans="1:16" s="14" customFormat="1" ht="38.25">
      <c r="A7" s="25" t="s">
        <v>8</v>
      </c>
      <c r="B7" s="22">
        <v>70</v>
      </c>
      <c r="C7" s="23">
        <v>2</v>
      </c>
      <c r="D7" s="23">
        <v>85</v>
      </c>
      <c r="E7" s="23">
        <v>6</v>
      </c>
      <c r="F7" s="23">
        <v>88</v>
      </c>
      <c r="G7" s="23">
        <v>3</v>
      </c>
      <c r="H7" s="23">
        <v>90</v>
      </c>
      <c r="I7" s="23">
        <v>4</v>
      </c>
      <c r="J7" s="23"/>
      <c r="K7" s="23"/>
      <c r="L7" s="23"/>
      <c r="M7" s="23"/>
      <c r="N7" s="24"/>
      <c r="O7" s="44">
        <f>90*(B7*C7+D7*E7+F7*G7+H7*I7+J7*K7+L7*M7)/((C7+E7+G7+I7+K7+M7)*100)+N7</f>
        <v>76.44</v>
      </c>
      <c r="P7" s="13"/>
    </row>
    <row r="8" spans="1:16" ht="12.75">
      <c r="A8" s="9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  <c r="P8" s="5"/>
    </row>
    <row r="9" spans="1:15" ht="12.75">
      <c r="A9" s="16" t="s">
        <v>24</v>
      </c>
      <c r="B9" s="5">
        <v>3</v>
      </c>
      <c r="C9" s="5">
        <f>B9*0.43</f>
        <v>1.29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</sheetData>
  <sheetProtection/>
  <mergeCells count="10">
    <mergeCell ref="A2:O2"/>
    <mergeCell ref="A3:A4"/>
    <mergeCell ref="B3:C3"/>
    <mergeCell ref="D3:E3"/>
    <mergeCell ref="F3:G3"/>
    <mergeCell ref="H3:I3"/>
    <mergeCell ref="J3:K3"/>
    <mergeCell ref="L3:M3"/>
    <mergeCell ref="N3:N4"/>
    <mergeCell ref="O3:O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4"/>
  <sheetViews>
    <sheetView zoomScalePageLayoutView="0" workbookViewId="0" topLeftCell="A1">
      <selection activeCell="J21" sqref="J21"/>
    </sheetView>
  </sheetViews>
  <sheetFormatPr defaultColWidth="9.33203125" defaultRowHeight="12.75"/>
  <cols>
    <col min="1" max="1" width="15.66015625" style="0" customWidth="1"/>
    <col min="2" max="2" width="9" style="0" customWidth="1"/>
    <col min="3" max="3" width="8.33203125" style="0" customWidth="1"/>
    <col min="4" max="4" width="7" style="0" customWidth="1"/>
    <col min="5" max="5" width="10" style="0" customWidth="1"/>
    <col min="6" max="6" width="8.33203125" style="0" customWidth="1"/>
    <col min="7" max="7" width="8.16015625" style="0" customWidth="1"/>
    <col min="8" max="8" width="7.83203125" style="0" customWidth="1"/>
    <col min="9" max="9" width="8.33203125" style="0" customWidth="1"/>
    <col min="10" max="10" width="8.16015625" style="0" customWidth="1"/>
    <col min="11" max="11" width="9.16015625" style="0" customWidth="1"/>
    <col min="12" max="12" width="8.16015625" style="0" customWidth="1"/>
    <col min="13" max="13" width="9.5" style="0" customWidth="1"/>
    <col min="14" max="14" width="6.33203125" style="0" customWidth="1"/>
  </cols>
  <sheetData>
    <row r="2" spans="1:15" ht="18.75">
      <c r="A2" s="50" t="s">
        <v>12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6" ht="39" customHeight="1">
      <c r="A3" s="51" t="s">
        <v>0</v>
      </c>
      <c r="B3" s="53" t="s">
        <v>36</v>
      </c>
      <c r="C3" s="52"/>
      <c r="D3" s="53" t="s">
        <v>37</v>
      </c>
      <c r="E3" s="52"/>
      <c r="F3" s="53" t="s">
        <v>22</v>
      </c>
      <c r="G3" s="52"/>
      <c r="H3" s="53" t="s">
        <v>38</v>
      </c>
      <c r="I3" s="52"/>
      <c r="J3" s="56"/>
      <c r="K3" s="56"/>
      <c r="L3" s="56"/>
      <c r="M3" s="56"/>
      <c r="N3" s="52" t="s">
        <v>1</v>
      </c>
      <c r="O3" s="56" t="s">
        <v>2</v>
      </c>
      <c r="P3" s="10"/>
    </row>
    <row r="4" spans="1:16" ht="12.75">
      <c r="A4" s="51"/>
      <c r="B4" s="16" t="s">
        <v>3</v>
      </c>
      <c r="C4" s="29" t="s">
        <v>23</v>
      </c>
      <c r="D4" s="16" t="s">
        <v>3</v>
      </c>
      <c r="E4" s="29" t="s">
        <v>23</v>
      </c>
      <c r="F4" s="16" t="s">
        <v>3</v>
      </c>
      <c r="G4" s="29" t="s">
        <v>23</v>
      </c>
      <c r="H4" s="16" t="s">
        <v>3</v>
      </c>
      <c r="I4" s="29" t="s">
        <v>23</v>
      </c>
      <c r="J4" s="16" t="s">
        <v>3</v>
      </c>
      <c r="K4" s="29" t="s">
        <v>23</v>
      </c>
      <c r="L4" s="16" t="s">
        <v>3</v>
      </c>
      <c r="M4" s="29" t="s">
        <v>23</v>
      </c>
      <c r="N4" s="52"/>
      <c r="O4" s="56"/>
      <c r="P4" s="10"/>
    </row>
    <row r="5" spans="1:16" s="1" customFormat="1" ht="38.25">
      <c r="A5" s="40" t="s">
        <v>13</v>
      </c>
      <c r="B5" s="34">
        <v>89</v>
      </c>
      <c r="C5" s="34">
        <v>5</v>
      </c>
      <c r="D5" s="34">
        <v>88</v>
      </c>
      <c r="E5" s="34">
        <v>5</v>
      </c>
      <c r="F5" s="34">
        <v>100</v>
      </c>
      <c r="G5" s="34">
        <v>5</v>
      </c>
      <c r="H5" s="34">
        <v>100</v>
      </c>
      <c r="I5" s="34">
        <v>5</v>
      </c>
      <c r="J5" s="34"/>
      <c r="K5" s="34"/>
      <c r="L5" s="34"/>
      <c r="M5" s="34"/>
      <c r="N5" s="34"/>
      <c r="O5" s="41">
        <f>90*(B5*C5+D5*E5+F5*G5+H5*I5+J5*K5+L5*M5)/((C5+E5+G5+I5+K5+M5)*100)+N5</f>
        <v>84.825</v>
      </c>
      <c r="P5" s="11"/>
    </row>
    <row r="6" spans="1:16" s="1" customFormat="1" ht="38.25">
      <c r="A6" s="27" t="s">
        <v>10</v>
      </c>
      <c r="B6" s="28">
        <v>78</v>
      </c>
      <c r="C6" s="20">
        <v>5</v>
      </c>
      <c r="D6" s="20">
        <v>84</v>
      </c>
      <c r="E6" s="20">
        <v>5</v>
      </c>
      <c r="F6" s="20">
        <v>79</v>
      </c>
      <c r="G6" s="20">
        <v>5</v>
      </c>
      <c r="H6" s="20">
        <v>87</v>
      </c>
      <c r="I6" s="20">
        <v>5</v>
      </c>
      <c r="J6" s="20"/>
      <c r="K6" s="20"/>
      <c r="L6" s="20"/>
      <c r="M6" s="20"/>
      <c r="N6" s="20"/>
      <c r="O6" s="26">
        <f>90*(B6*C6+D6*E6+F6*G6+H6*I6+J6*K6+L6*M6)/((C6+E6+G6+I6+K6+M6)*100)+N6</f>
        <v>73.8</v>
      </c>
      <c r="P6" s="11"/>
    </row>
    <row r="7" spans="1:16" s="1" customFormat="1" ht="38.25">
      <c r="A7" s="27" t="s">
        <v>11</v>
      </c>
      <c r="B7" s="28">
        <v>93</v>
      </c>
      <c r="C7" s="20">
        <v>5</v>
      </c>
      <c r="D7" s="20">
        <v>92</v>
      </c>
      <c r="E7" s="20">
        <v>5</v>
      </c>
      <c r="F7" s="20">
        <v>90</v>
      </c>
      <c r="G7" s="20">
        <v>5</v>
      </c>
      <c r="H7" s="20">
        <v>99</v>
      </c>
      <c r="I7" s="20">
        <v>5</v>
      </c>
      <c r="J7" s="20"/>
      <c r="K7" s="20"/>
      <c r="L7" s="20"/>
      <c r="M7" s="20"/>
      <c r="N7" s="19"/>
      <c r="O7" s="26">
        <f>90*(B7*C7+D7*E7+F7*G7+H7*I7+J7*K7+L7*M7)/((C7+E7+G7+I7+K7+M7)*100)+N7</f>
        <v>84.15</v>
      </c>
      <c r="P7" s="11"/>
    </row>
    <row r="8" spans="1:16" ht="12.75">
      <c r="A8" s="1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2"/>
      <c r="P8" s="10"/>
    </row>
    <row r="9" spans="1:16" ht="12.75">
      <c r="A9" s="9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12"/>
      <c r="P9" s="10"/>
    </row>
    <row r="10" spans="1:16" ht="12.75">
      <c r="A10" s="16" t="s">
        <v>24</v>
      </c>
      <c r="B10" s="6">
        <v>3</v>
      </c>
      <c r="C10" s="6">
        <f>B10*0.43</f>
        <v>1.29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5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</sheetData>
  <sheetProtection/>
  <mergeCells count="10">
    <mergeCell ref="A2:O2"/>
    <mergeCell ref="A3:A4"/>
    <mergeCell ref="B3:C3"/>
    <mergeCell ref="D3:E3"/>
    <mergeCell ref="F3:G3"/>
    <mergeCell ref="O3:O4"/>
    <mergeCell ref="H3:I3"/>
    <mergeCell ref="J3:K3"/>
    <mergeCell ref="L3:M3"/>
    <mergeCell ref="N3:N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knuei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1n-134</dc:creator>
  <cp:keywords/>
  <dc:description/>
  <cp:lastModifiedBy>study</cp:lastModifiedBy>
  <cp:lastPrinted>2019-02-12T14:04:04Z</cp:lastPrinted>
  <dcterms:created xsi:type="dcterms:W3CDTF">2017-06-20T09:45:15Z</dcterms:created>
  <dcterms:modified xsi:type="dcterms:W3CDTF">2019-07-02T10:10:24Z</dcterms:modified>
  <cp:category/>
  <cp:version/>
  <cp:contentType/>
  <cp:contentStatus/>
</cp:coreProperties>
</file>